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1 квартал 2025 года" sheetId="7" r:id="rId1"/>
  </sheets>
  <definedNames>
    <definedName name="__bookmark_11">#REF!</definedName>
    <definedName name="__bookmark_15">#REF!</definedName>
    <definedName name="__bookmark_17">#REF!</definedName>
    <definedName name="__bookmark_2">#REF!</definedName>
    <definedName name="__bookmark_29">#REF!</definedName>
    <definedName name="__bookmark_5">#REF!</definedName>
  </definedNames>
  <calcPr calcId="145621"/>
</workbook>
</file>

<file path=xl/calcChain.xml><?xml version="1.0" encoding="utf-8"?>
<calcChain xmlns="http://schemas.openxmlformats.org/spreadsheetml/2006/main">
  <c r="H7" i="7" l="1"/>
  <c r="H8" i="7"/>
  <c r="H9" i="7"/>
  <c r="H11" i="7"/>
  <c r="H14" i="7"/>
  <c r="H15" i="7"/>
  <c r="H16" i="7"/>
  <c r="H17" i="7"/>
  <c r="H19" i="7"/>
  <c r="H22" i="7"/>
  <c r="H23" i="7"/>
  <c r="H24" i="7"/>
  <c r="H25" i="7"/>
  <c r="H27" i="7"/>
  <c r="H28" i="7"/>
  <c r="H29" i="7"/>
  <c r="H31" i="7"/>
  <c r="H32" i="7"/>
  <c r="H33" i="7"/>
  <c r="H34" i="7"/>
  <c r="H35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6" i="7"/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6" i="7"/>
  <c r="G6" i="7"/>
</calcChain>
</file>

<file path=xl/sharedStrings.xml><?xml version="1.0" encoding="utf-8"?>
<sst xmlns="http://schemas.openxmlformats.org/spreadsheetml/2006/main" count="107" uniqueCount="107">
  <si>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</si>
  <si>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</si>
  <si>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</si>
  <si>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</si>
  <si>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</si>
  <si>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</si>
  <si>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</si>
  <si>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</si>
  <si>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</si>
  <si>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</si>
  <si>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</si>
  <si>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</si>
  <si>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</si>
  <si>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</si>
  <si>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</si>
  <si>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</si>
  <si>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</si>
  <si>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</si>
  <si>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</si>
  <si>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</si>
  <si>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</si>
  <si>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</si>
  <si>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</si>
  <si>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</si>
  <si>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</si>
  <si>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</si>
  <si>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</si>
  <si>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</si>
  <si>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</si>
  <si>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</si>
  <si>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</si>
  <si>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</si>
  <si>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</si>
  <si>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</si>
  <si>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</si>
  <si>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</si>
  <si>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</si>
  <si>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</si>
  <si>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</si>
  <si>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</si>
  <si>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</si>
  <si>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</si>
  <si>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Итого:</t>
  </si>
  <si>
    <t xml:space="preserve">Наименование </t>
  </si>
  <si>
    <t>Процент исполнения к уточненному плану, %</t>
  </si>
  <si>
    <t>0100</t>
  </si>
  <si>
    <t>0102</t>
  </si>
  <si>
    <t>0103</t>
  </si>
  <si>
    <t>0104</t>
  </si>
  <si>
    <t>0105</t>
  </si>
  <si>
    <t>0106</t>
  </si>
  <si>
    <t>0111</t>
  </si>
  <si>
    <t>0113</t>
  </si>
  <si>
    <t>0300</t>
  </si>
  <si>
    <t>0310</t>
  </si>
  <si>
    <t>0400</t>
  </si>
  <si>
    <t>0406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</si>
  <si>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</si>
  <si>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</si>
  <si>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</si>
  <si>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</si>
  <si>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</si>
  <si>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</si>
  <si>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</si>
  <si>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</si>
  <si>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</si>
  <si>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</si>
  <si>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</si>
  <si>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</si>
  <si>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</si>
  <si>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</si>
  <si>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</si>
  <si>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</si>
  <si>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</si>
  <si>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</si>
  <si>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</si>
  <si>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</si>
  <si>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</si>
  <si>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1003</t>
  </si>
  <si>
    <t>1004</t>
  </si>
  <si>
    <t>1006</t>
  </si>
  <si>
    <t>1100</t>
  </si>
  <si>
    <t>1101</t>
  </si>
  <si>
    <t>1102</t>
  </si>
  <si>
    <t>1103</t>
  </si>
  <si>
    <t>1105</t>
  </si>
  <si>
    <t>1301</t>
  </si>
  <si>
    <t>1300</t>
  </si>
  <si>
    <t>Раздел, подраздел</t>
  </si>
  <si>
    <t>Защита населения и территории от чрезвычайных ситуаций природного и техногенного характера, пожарная безопасность</t>
  </si>
  <si>
    <t>абс. сумма</t>
  </si>
  <si>
    <t>%</t>
  </si>
  <si>
    <t>Отклонение к соответствующему периоду прошлого года</t>
  </si>
  <si>
    <t>(тыс. рублей)</t>
  </si>
  <si>
    <t>Сбор, удаление отходов и очистка сточных вод</t>
  </si>
  <si>
    <t>0602</t>
  </si>
  <si>
    <t xml:space="preserve">Исполнено за  
I квартал 2024 года
</t>
  </si>
  <si>
    <t>Сведения об исполнении бюджета города-курорта Пятигорска по расходам за I квартал 2025 года в разрезе разделов и подразделов классификации расходов в сравнении с запланированными значениями на 2025 год и соответствующим периодом прошлого года</t>
  </si>
  <si>
    <t>2025 год</t>
  </si>
  <si>
    <t>План 
на 2025 год
(сводная бюджетная роспись по состоянию на 01.04.2025 г.)</t>
  </si>
  <si>
    <t xml:space="preserve">Исполнение 
за   I квартал 2025 года
</t>
  </si>
  <si>
    <t>0107</t>
  </si>
  <si>
    <t>Обеспечение проведения выборов и референдумов</t>
  </si>
  <si>
    <t>0405</t>
  </si>
  <si>
    <t>Сельское хозяйство и рыболовство</t>
  </si>
  <si>
    <t>0705</t>
  </si>
  <si>
    <t>Профессиональная подготовка, переподготовка и 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</si>
</sst>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#,##0.00;[Red]\-#,##0.00"/>
  </numFmts>
  <fonts count="5" x14ac:knownFonts="1">
    <font>
      <sz val="10"/>
      <name val="Arial"/>
    </font>
    <font>
      <sz val="12"/>
      <name val="Times New Roman"/>
      <family val="1"/>
      <charset val="204"/>
    </font>
    <font>
      <sz val="12"/>
      <name val="Times Roman"/>
      <family val="1"/>
    </font>
    <font>
      <sz val="10"/>
      <name val="Arial"/>
      <family val="2"/>
      <charset val="204"/>
    </font>
    <font>
      <sz val="10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 applyBorder="1"/>
    <xf numFmtId="164" fontId="1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49" fontId="4" fillId="0" borderId="0" xfId="0" applyNumberFormat="1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2" fontId="1" fillId="0" borderId="1" xfId="0" applyNumberFormat="1" applyFont="1" applyFill="1" applyBorder="1" applyAlignment="1">
      <alignment vertical="center"/>
    </xf>
    <xf numFmtId="0" fontId="3" fillId="0" borderId="0" xfId="0" applyFont="1"/>
    <xf numFmtId="49" fontId="1" fillId="2" borderId="2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left" wrapText="1"/>
    </xf>
    <xf numFmtId="49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wrapText="1"/>
    </xf>
    <xf numFmtId="0" fontId="3" fillId="0" borderId="0" xfId="0" applyFont="1" applyBorder="1"/>
    <xf numFmtId="164" fontId="3" fillId="0" borderId="0" xfId="0" applyNumberFormat="1" applyFont="1" applyFill="1" applyBorder="1"/>
    <xf numFmtId="164" fontId="3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workbookViewId="0">
      <selection activeCell="I35" sqref="I35"/>
    </sheetView>
  </sheetViews>
  <sheetFormatPr defaultRowHeight="15.75" x14ac:dyDescent="0.25"/>
  <cols>
    <col min="1" max="1" width="12.28515625" style="21" customWidth="1"/>
    <col min="2" max="2" width="50.7109375" style="31" customWidth="1"/>
    <col min="3" max="3" width="24" style="31" customWidth="1"/>
    <col min="4" max="4" width="22.42578125" style="31" customWidth="1"/>
    <col min="5" max="5" width="14" style="1" customWidth="1"/>
    <col min="6" max="6" width="21" style="31" customWidth="1"/>
    <col min="7" max="7" width="15.140625" style="31" customWidth="1"/>
    <col min="8" max="8" width="13.5703125" style="31" customWidth="1"/>
    <col min="10" max="10" width="8.85546875" style="4"/>
    <col min="11" max="12" width="12.7109375" style="4" bestFit="1" customWidth="1"/>
    <col min="13" max="15" width="8.85546875" style="4"/>
  </cols>
  <sheetData>
    <row r="1" spans="1:15" ht="15.75" customHeight="1" x14ac:dyDescent="0.2">
      <c r="A1" s="15" t="s">
        <v>97</v>
      </c>
      <c r="B1" s="15"/>
      <c r="C1" s="15"/>
      <c r="D1" s="15"/>
      <c r="E1" s="15"/>
      <c r="F1" s="15"/>
      <c r="G1" s="15"/>
      <c r="H1" s="15"/>
    </row>
    <row r="2" spans="1:15" ht="15.75" customHeight="1" x14ac:dyDescent="0.2">
      <c r="A2" s="15"/>
      <c r="B2" s="15"/>
      <c r="C2" s="15"/>
      <c r="D2" s="15"/>
      <c r="E2" s="15"/>
      <c r="F2" s="15"/>
      <c r="G2" s="15"/>
      <c r="H2" s="15"/>
    </row>
    <row r="3" spans="1:15" x14ac:dyDescent="0.25">
      <c r="E3" s="2"/>
      <c r="H3" s="2" t="s">
        <v>93</v>
      </c>
    </row>
    <row r="4" spans="1:15" s="25" customFormat="1" ht="52.5" customHeight="1" x14ac:dyDescent="0.2">
      <c r="A4" s="22" t="s">
        <v>88</v>
      </c>
      <c r="B4" s="17" t="s">
        <v>43</v>
      </c>
      <c r="C4" s="17" t="s">
        <v>98</v>
      </c>
      <c r="D4" s="17"/>
      <c r="E4" s="16" t="s">
        <v>44</v>
      </c>
      <c r="F4" s="16" t="s">
        <v>96</v>
      </c>
      <c r="G4" s="19" t="s">
        <v>92</v>
      </c>
      <c r="H4" s="20"/>
      <c r="J4" s="26"/>
      <c r="K4" s="26"/>
      <c r="L4" s="26"/>
      <c r="M4" s="26"/>
      <c r="N4" s="26"/>
      <c r="O4" s="26"/>
    </row>
    <row r="5" spans="1:15" s="25" customFormat="1" ht="113.25" customHeight="1" x14ac:dyDescent="0.2">
      <c r="A5" s="23"/>
      <c r="B5" s="17"/>
      <c r="C5" s="3" t="s">
        <v>99</v>
      </c>
      <c r="D5" s="3" t="s">
        <v>100</v>
      </c>
      <c r="E5" s="18"/>
      <c r="F5" s="18"/>
      <c r="G5" s="14" t="s">
        <v>90</v>
      </c>
      <c r="H5" s="3" t="s">
        <v>91</v>
      </c>
      <c r="J5" s="26"/>
      <c r="K5" s="26"/>
      <c r="L5" s="26"/>
      <c r="M5" s="26"/>
      <c r="N5" s="26"/>
      <c r="O5" s="26"/>
    </row>
    <row r="6" spans="1:15" s="25" customFormat="1" x14ac:dyDescent="0.25">
      <c r="A6" s="32" t="s">
        <v>45</v>
      </c>
      <c r="B6" s="33" t="s">
        <v>0</v>
      </c>
      <c r="C6" s="9">
        <v>691097.63</v>
      </c>
      <c r="D6" s="9">
        <v>121999.1</v>
      </c>
      <c r="E6" s="10">
        <f>D6/C6*100</f>
        <v>17.652947239885631</v>
      </c>
      <c r="F6" s="9">
        <v>83245.179999999993</v>
      </c>
      <c r="G6" s="9">
        <f>D6-F6</f>
        <v>38753.920000000013</v>
      </c>
      <c r="H6" s="13">
        <f>(D6/F6)*100-100</f>
        <v>46.553950631135649</v>
      </c>
      <c r="J6" s="27"/>
      <c r="K6" s="28"/>
      <c r="L6" s="28"/>
      <c r="M6" s="28"/>
      <c r="N6" s="29"/>
      <c r="O6" s="29"/>
    </row>
    <row r="7" spans="1:15" s="26" customFormat="1" ht="47.25" x14ac:dyDescent="0.2">
      <c r="A7" s="34" t="s">
        <v>46</v>
      </c>
      <c r="B7" s="35" t="s">
        <v>1</v>
      </c>
      <c r="C7" s="11">
        <v>2818.61</v>
      </c>
      <c r="D7" s="11">
        <v>402.25</v>
      </c>
      <c r="E7" s="30">
        <f t="shared" ref="E7:E53" si="0">D7/C7*100</f>
        <v>14.271218792241566</v>
      </c>
      <c r="F7" s="11">
        <v>513.88</v>
      </c>
      <c r="G7" s="11">
        <f t="shared" ref="G7:G53" si="1">D7-F7</f>
        <v>-111.63</v>
      </c>
      <c r="H7" s="36">
        <f t="shared" ref="H7:H53" si="2">(D7/F7)*100-100</f>
        <v>-21.722970343270802</v>
      </c>
      <c r="J7" s="27"/>
      <c r="K7" s="28"/>
      <c r="L7" s="28"/>
      <c r="M7" s="28"/>
      <c r="N7" s="29"/>
      <c r="O7" s="29"/>
    </row>
    <row r="8" spans="1:15" s="26" customFormat="1" ht="63" x14ac:dyDescent="0.2">
      <c r="A8" s="34" t="s">
        <v>47</v>
      </c>
      <c r="B8" s="35" t="s">
        <v>2</v>
      </c>
      <c r="C8" s="11">
        <v>15256.11</v>
      </c>
      <c r="D8" s="11">
        <v>2698.87</v>
      </c>
      <c r="E8" s="30">
        <f t="shared" si="0"/>
        <v>17.690420428274308</v>
      </c>
      <c r="F8" s="11">
        <v>2946.48</v>
      </c>
      <c r="G8" s="11">
        <f t="shared" si="1"/>
        <v>-247.61000000000013</v>
      </c>
      <c r="H8" s="36">
        <f t="shared" si="2"/>
        <v>-8.4035866525481282</v>
      </c>
      <c r="J8" s="27"/>
      <c r="K8" s="28"/>
      <c r="L8" s="28"/>
      <c r="M8" s="28"/>
      <c r="N8" s="29"/>
      <c r="O8" s="29"/>
    </row>
    <row r="9" spans="1:15" s="26" customFormat="1" ht="63" x14ac:dyDescent="0.2">
      <c r="A9" s="34" t="s">
        <v>48</v>
      </c>
      <c r="B9" s="35" t="s">
        <v>3</v>
      </c>
      <c r="C9" s="11">
        <v>134409.06</v>
      </c>
      <c r="D9" s="11">
        <v>19869.080000000002</v>
      </c>
      <c r="E9" s="30">
        <f t="shared" si="0"/>
        <v>14.782545164738153</v>
      </c>
      <c r="F9" s="11">
        <v>17628.419999999998</v>
      </c>
      <c r="G9" s="11">
        <f t="shared" si="1"/>
        <v>2240.6600000000035</v>
      </c>
      <c r="H9" s="36">
        <f t="shared" si="2"/>
        <v>12.710498161491529</v>
      </c>
      <c r="J9" s="27"/>
      <c r="K9" s="28"/>
      <c r="L9" s="28"/>
      <c r="M9" s="28"/>
      <c r="N9" s="29"/>
      <c r="O9" s="29"/>
    </row>
    <row r="10" spans="1:15" s="26" customFormat="1" x14ac:dyDescent="0.2">
      <c r="A10" s="34" t="s">
        <v>49</v>
      </c>
      <c r="B10" s="35" t="s">
        <v>4</v>
      </c>
      <c r="C10" s="11">
        <v>71.42</v>
      </c>
      <c r="D10" s="11">
        <v>0</v>
      </c>
      <c r="E10" s="30">
        <f t="shared" si="0"/>
        <v>0</v>
      </c>
      <c r="F10" s="11">
        <v>0</v>
      </c>
      <c r="G10" s="11">
        <f t="shared" si="1"/>
        <v>0</v>
      </c>
      <c r="H10" s="36">
        <v>0</v>
      </c>
      <c r="J10" s="27"/>
      <c r="K10" s="28"/>
      <c r="L10" s="28"/>
      <c r="M10" s="28"/>
      <c r="N10" s="29"/>
      <c r="O10" s="29"/>
    </row>
    <row r="11" spans="1:15" s="26" customFormat="1" ht="47.25" x14ac:dyDescent="0.2">
      <c r="A11" s="34" t="s">
        <v>50</v>
      </c>
      <c r="B11" s="35" t="s">
        <v>5</v>
      </c>
      <c r="C11" s="11">
        <v>44274.03</v>
      </c>
      <c r="D11" s="11">
        <v>7504.82</v>
      </c>
      <c r="E11" s="11">
        <f t="shared" si="0"/>
        <v>16.950840029696867</v>
      </c>
      <c r="F11" s="11">
        <v>6989.84</v>
      </c>
      <c r="G11" s="11">
        <f t="shared" si="1"/>
        <v>514.97999999999956</v>
      </c>
      <c r="H11" s="36">
        <f t="shared" si="2"/>
        <v>7.3675506163231006</v>
      </c>
      <c r="J11" s="27"/>
      <c r="K11" s="28"/>
      <c r="L11" s="28"/>
      <c r="M11" s="28"/>
      <c r="N11" s="29"/>
      <c r="O11" s="29"/>
    </row>
    <row r="12" spans="1:15" s="26" customFormat="1" ht="17.25" customHeight="1" x14ac:dyDescent="0.2">
      <c r="A12" s="34" t="s">
        <v>101</v>
      </c>
      <c r="B12" s="35" t="s">
        <v>102</v>
      </c>
      <c r="C12" s="11">
        <v>1626.36</v>
      </c>
      <c r="D12" s="11">
        <v>0</v>
      </c>
      <c r="E12" s="30">
        <f t="shared" si="0"/>
        <v>0</v>
      </c>
      <c r="F12" s="11">
        <v>0</v>
      </c>
      <c r="G12" s="11">
        <f t="shared" si="1"/>
        <v>0</v>
      </c>
      <c r="H12" s="11">
        <v>0</v>
      </c>
      <c r="J12" s="27"/>
      <c r="K12" s="28"/>
      <c r="L12" s="28"/>
      <c r="M12" s="28"/>
      <c r="N12" s="29"/>
      <c r="O12" s="29"/>
    </row>
    <row r="13" spans="1:15" s="26" customFormat="1" x14ac:dyDescent="0.2">
      <c r="A13" s="34" t="s">
        <v>51</v>
      </c>
      <c r="B13" s="35" t="s">
        <v>6</v>
      </c>
      <c r="C13" s="11">
        <v>37904.480000000003</v>
      </c>
      <c r="D13" s="11">
        <v>0</v>
      </c>
      <c r="E13" s="30">
        <f t="shared" si="0"/>
        <v>0</v>
      </c>
      <c r="F13" s="11">
        <v>0</v>
      </c>
      <c r="G13" s="11">
        <f t="shared" si="1"/>
        <v>0</v>
      </c>
      <c r="H13" s="36">
        <v>0</v>
      </c>
      <c r="J13" s="27"/>
      <c r="K13" s="28"/>
      <c r="L13" s="28"/>
      <c r="M13" s="28"/>
      <c r="N13" s="29"/>
      <c r="O13" s="29"/>
    </row>
    <row r="14" spans="1:15" s="26" customFormat="1" x14ac:dyDescent="0.2">
      <c r="A14" s="34" t="s">
        <v>52</v>
      </c>
      <c r="B14" s="35" t="s">
        <v>7</v>
      </c>
      <c r="C14" s="11">
        <v>454737.56</v>
      </c>
      <c r="D14" s="11">
        <v>91524.08</v>
      </c>
      <c r="E14" s="30">
        <f t="shared" si="0"/>
        <v>20.126791373908063</v>
      </c>
      <c r="F14" s="11">
        <v>55166.559999999998</v>
      </c>
      <c r="G14" s="11">
        <f t="shared" si="1"/>
        <v>36357.520000000004</v>
      </c>
      <c r="H14" s="36">
        <f t="shared" si="2"/>
        <v>65.904997520236918</v>
      </c>
      <c r="J14" s="27"/>
      <c r="K14" s="28"/>
      <c r="L14" s="28"/>
      <c r="M14" s="28"/>
      <c r="N14" s="29"/>
      <c r="O14" s="29"/>
    </row>
    <row r="15" spans="1:15" s="25" customFormat="1" ht="31.5" x14ac:dyDescent="0.2">
      <c r="A15" s="37" t="s">
        <v>53</v>
      </c>
      <c r="B15" s="38" t="s">
        <v>8</v>
      </c>
      <c r="C15" s="9">
        <v>63549.61</v>
      </c>
      <c r="D15" s="9">
        <v>6456.63</v>
      </c>
      <c r="E15" s="10">
        <f t="shared" si="0"/>
        <v>10.159983672598463</v>
      </c>
      <c r="F15" s="9">
        <v>5824.44</v>
      </c>
      <c r="G15" s="9">
        <f t="shared" si="1"/>
        <v>632.19000000000051</v>
      </c>
      <c r="H15" s="13">
        <f t="shared" si="2"/>
        <v>10.8540906936976</v>
      </c>
      <c r="J15" s="27"/>
      <c r="K15" s="28"/>
      <c r="L15" s="28"/>
      <c r="M15" s="28"/>
      <c r="N15" s="29"/>
      <c r="O15" s="29"/>
    </row>
    <row r="16" spans="1:15" s="26" customFormat="1" ht="47.25" x14ac:dyDescent="0.2">
      <c r="A16" s="34" t="s">
        <v>54</v>
      </c>
      <c r="B16" s="35" t="s">
        <v>89</v>
      </c>
      <c r="C16" s="11">
        <v>63549.61</v>
      </c>
      <c r="D16" s="11">
        <v>6456.63</v>
      </c>
      <c r="E16" s="30">
        <f t="shared" si="0"/>
        <v>10.159983672598463</v>
      </c>
      <c r="F16" s="11">
        <v>5824.44</v>
      </c>
      <c r="G16" s="11">
        <f t="shared" si="1"/>
        <v>632.19000000000051</v>
      </c>
      <c r="H16" s="36">
        <f t="shared" si="2"/>
        <v>10.8540906936976</v>
      </c>
      <c r="J16" s="27"/>
      <c r="K16" s="28"/>
      <c r="L16" s="28"/>
      <c r="M16" s="28"/>
      <c r="N16" s="29"/>
      <c r="O16" s="29"/>
    </row>
    <row r="17" spans="1:15" s="25" customFormat="1" x14ac:dyDescent="0.2">
      <c r="A17" s="37" t="s">
        <v>55</v>
      </c>
      <c r="B17" s="38" t="s">
        <v>9</v>
      </c>
      <c r="C17" s="9">
        <v>4738786.08</v>
      </c>
      <c r="D17" s="9">
        <v>713686.35</v>
      </c>
      <c r="E17" s="10">
        <f t="shared" si="0"/>
        <v>15.060531071704339</v>
      </c>
      <c r="F17" s="9">
        <v>89833.38</v>
      </c>
      <c r="G17" s="9">
        <f t="shared" si="1"/>
        <v>623852.97</v>
      </c>
      <c r="H17" s="13">
        <f t="shared" si="2"/>
        <v>694.45563553325053</v>
      </c>
      <c r="J17" s="27"/>
      <c r="K17" s="28"/>
      <c r="L17" s="28"/>
      <c r="M17" s="28"/>
      <c r="N17" s="29"/>
      <c r="O17" s="29"/>
    </row>
    <row r="18" spans="1:15" s="26" customFormat="1" x14ac:dyDescent="0.2">
      <c r="A18" s="34" t="s">
        <v>103</v>
      </c>
      <c r="B18" s="35" t="s">
        <v>104</v>
      </c>
      <c r="C18" s="11">
        <v>1684.07</v>
      </c>
      <c r="D18" s="11">
        <v>97.84</v>
      </c>
      <c r="E18" s="30">
        <f t="shared" si="0"/>
        <v>5.8097347497431819</v>
      </c>
      <c r="F18" s="11">
        <v>0</v>
      </c>
      <c r="G18" s="11">
        <f t="shared" si="1"/>
        <v>97.84</v>
      </c>
      <c r="H18" s="36">
        <v>0</v>
      </c>
      <c r="J18" s="27"/>
      <c r="K18" s="28"/>
      <c r="L18" s="28"/>
      <c r="M18" s="28"/>
      <c r="N18" s="29"/>
      <c r="O18" s="29"/>
    </row>
    <row r="19" spans="1:15" s="26" customFormat="1" x14ac:dyDescent="0.2">
      <c r="A19" s="34" t="s">
        <v>56</v>
      </c>
      <c r="B19" s="35" t="s">
        <v>10</v>
      </c>
      <c r="C19" s="11">
        <v>355.48</v>
      </c>
      <c r="D19" s="11">
        <v>50</v>
      </c>
      <c r="E19" s="30">
        <f t="shared" si="0"/>
        <v>14.065488916394733</v>
      </c>
      <c r="F19" s="11">
        <v>45.45</v>
      </c>
      <c r="G19" s="11">
        <f t="shared" si="1"/>
        <v>4.5499999999999972</v>
      </c>
      <c r="H19" s="36">
        <f t="shared" si="2"/>
        <v>10.011001100109993</v>
      </c>
      <c r="J19" s="27"/>
      <c r="K19" s="28"/>
      <c r="L19" s="28"/>
      <c r="M19" s="28"/>
      <c r="N19" s="29"/>
      <c r="O19" s="29"/>
    </row>
    <row r="20" spans="1:15" s="26" customFormat="1" x14ac:dyDescent="0.2">
      <c r="A20" s="34" t="s">
        <v>57</v>
      </c>
      <c r="B20" s="35" t="s">
        <v>11</v>
      </c>
      <c r="C20" s="11">
        <v>520</v>
      </c>
      <c r="D20" s="11">
        <v>0</v>
      </c>
      <c r="E20" s="30">
        <f t="shared" si="0"/>
        <v>0</v>
      </c>
      <c r="F20" s="11">
        <v>0</v>
      </c>
      <c r="G20" s="11">
        <f t="shared" si="1"/>
        <v>0</v>
      </c>
      <c r="H20" s="36">
        <v>0</v>
      </c>
      <c r="J20" s="27"/>
      <c r="K20" s="28"/>
      <c r="L20" s="28"/>
      <c r="M20" s="28"/>
      <c r="N20" s="29"/>
      <c r="O20" s="29"/>
    </row>
    <row r="21" spans="1:15" s="26" customFormat="1" x14ac:dyDescent="0.2">
      <c r="A21" s="34" t="s">
        <v>58</v>
      </c>
      <c r="B21" s="35" t="s">
        <v>12</v>
      </c>
      <c r="C21" s="11">
        <v>0</v>
      </c>
      <c r="D21" s="11">
        <v>0</v>
      </c>
      <c r="E21" s="30">
        <v>0</v>
      </c>
      <c r="F21" s="11">
        <v>0</v>
      </c>
      <c r="G21" s="11">
        <f t="shared" si="1"/>
        <v>0</v>
      </c>
      <c r="H21" s="36">
        <v>0</v>
      </c>
      <c r="J21" s="27"/>
      <c r="K21" s="28"/>
      <c r="L21" s="28"/>
      <c r="M21" s="28"/>
      <c r="N21" s="29"/>
      <c r="O21" s="29"/>
    </row>
    <row r="22" spans="1:15" s="26" customFormat="1" x14ac:dyDescent="0.2">
      <c r="A22" s="34" t="s">
        <v>59</v>
      </c>
      <c r="B22" s="35" t="s">
        <v>13</v>
      </c>
      <c r="C22" s="11">
        <v>4734698.32</v>
      </c>
      <c r="D22" s="11">
        <v>713478.51</v>
      </c>
      <c r="E22" s="30">
        <f t="shared" si="0"/>
        <v>15.069144046330706</v>
      </c>
      <c r="F22" s="11">
        <v>88597.83</v>
      </c>
      <c r="G22" s="11">
        <f t="shared" si="1"/>
        <v>624880.68000000005</v>
      </c>
      <c r="H22" s="36">
        <f t="shared" si="2"/>
        <v>705.30020882001293</v>
      </c>
      <c r="J22" s="27"/>
      <c r="K22" s="28"/>
      <c r="L22" s="28"/>
      <c r="M22" s="28"/>
      <c r="N22" s="29"/>
      <c r="O22" s="29"/>
    </row>
    <row r="23" spans="1:15" s="26" customFormat="1" ht="31.5" x14ac:dyDescent="0.2">
      <c r="A23" s="34" t="s">
        <v>60</v>
      </c>
      <c r="B23" s="35" t="s">
        <v>14</v>
      </c>
      <c r="C23" s="11">
        <v>1528.21</v>
      </c>
      <c r="D23" s="11">
        <v>60</v>
      </c>
      <c r="E23" s="30">
        <f t="shared" si="0"/>
        <v>3.926161980356103</v>
      </c>
      <c r="F23" s="11">
        <v>1190.0999999999999</v>
      </c>
      <c r="G23" s="11">
        <f t="shared" si="1"/>
        <v>-1130.0999999999999</v>
      </c>
      <c r="H23" s="36">
        <f t="shared" si="2"/>
        <v>-94.958406856566668</v>
      </c>
      <c r="J23" s="27"/>
      <c r="K23" s="28"/>
      <c r="L23" s="28"/>
      <c r="M23" s="28"/>
      <c r="N23" s="29"/>
      <c r="O23" s="29"/>
    </row>
    <row r="24" spans="1:15" s="25" customFormat="1" x14ac:dyDescent="0.2">
      <c r="A24" s="37" t="s">
        <v>61</v>
      </c>
      <c r="B24" s="38" t="s">
        <v>15</v>
      </c>
      <c r="C24" s="9">
        <v>1109404.74</v>
      </c>
      <c r="D24" s="9">
        <v>163622.20000000001</v>
      </c>
      <c r="E24" s="9">
        <f t="shared" si="0"/>
        <v>14.748648000187922</v>
      </c>
      <c r="F24" s="9">
        <v>127618.23</v>
      </c>
      <c r="G24" s="9">
        <f t="shared" si="1"/>
        <v>36003.970000000016</v>
      </c>
      <c r="H24" s="13">
        <f t="shared" si="2"/>
        <v>28.212246792640855</v>
      </c>
      <c r="J24" s="27"/>
      <c r="K24" s="28"/>
      <c r="L24" s="28"/>
      <c r="M24" s="28"/>
      <c r="N24" s="29"/>
      <c r="O24" s="29"/>
    </row>
    <row r="25" spans="1:15" s="26" customFormat="1" x14ac:dyDescent="0.2">
      <c r="A25" s="34" t="s">
        <v>62</v>
      </c>
      <c r="B25" s="35" t="s">
        <v>16</v>
      </c>
      <c r="C25" s="11">
        <v>46653.29</v>
      </c>
      <c r="D25" s="11">
        <v>5252.27</v>
      </c>
      <c r="E25" s="30">
        <f t="shared" si="0"/>
        <v>11.258091337181151</v>
      </c>
      <c r="F25" s="11">
        <v>752.55</v>
      </c>
      <c r="G25" s="11">
        <f t="shared" si="1"/>
        <v>4499.72</v>
      </c>
      <c r="H25" s="36">
        <f t="shared" si="2"/>
        <v>597.92970566739768</v>
      </c>
      <c r="J25" s="27"/>
      <c r="K25" s="28"/>
      <c r="L25" s="28"/>
      <c r="M25" s="28"/>
      <c r="N25" s="29"/>
      <c r="O25" s="29"/>
    </row>
    <row r="26" spans="1:15" s="26" customFormat="1" x14ac:dyDescent="0.2">
      <c r="A26" s="34" t="s">
        <v>63</v>
      </c>
      <c r="B26" s="35" t="s">
        <v>17</v>
      </c>
      <c r="C26" s="11">
        <v>1330</v>
      </c>
      <c r="D26" s="11">
        <v>0</v>
      </c>
      <c r="E26" s="30">
        <f t="shared" si="0"/>
        <v>0</v>
      </c>
      <c r="F26" s="11">
        <v>0</v>
      </c>
      <c r="G26" s="11">
        <f t="shared" si="1"/>
        <v>0</v>
      </c>
      <c r="H26" s="36">
        <v>0</v>
      </c>
      <c r="J26" s="27"/>
      <c r="K26" s="28"/>
      <c r="L26" s="28"/>
      <c r="M26" s="28"/>
      <c r="N26" s="29"/>
      <c r="O26" s="29"/>
    </row>
    <row r="27" spans="1:15" s="26" customFormat="1" x14ac:dyDescent="0.2">
      <c r="A27" s="34" t="s">
        <v>64</v>
      </c>
      <c r="B27" s="35" t="s">
        <v>18</v>
      </c>
      <c r="C27" s="11">
        <v>1036954.33</v>
      </c>
      <c r="D27" s="11">
        <v>154674.49</v>
      </c>
      <c r="E27" s="30">
        <f t="shared" si="0"/>
        <v>14.916229724408403</v>
      </c>
      <c r="F27" s="11">
        <v>123317.29</v>
      </c>
      <c r="G27" s="11">
        <f t="shared" si="1"/>
        <v>31357.199999999997</v>
      </c>
      <c r="H27" s="36">
        <f t="shared" si="2"/>
        <v>25.428064466872399</v>
      </c>
      <c r="J27" s="27"/>
      <c r="K27" s="28"/>
      <c r="L27" s="28"/>
      <c r="M27" s="28"/>
      <c r="N27" s="29"/>
      <c r="O27" s="29"/>
    </row>
    <row r="28" spans="1:15" s="26" customFormat="1" ht="31.5" x14ac:dyDescent="0.2">
      <c r="A28" s="34" t="s">
        <v>65</v>
      </c>
      <c r="B28" s="35" t="s">
        <v>19</v>
      </c>
      <c r="C28" s="11">
        <v>24467.119999999999</v>
      </c>
      <c r="D28" s="11">
        <v>3695.44</v>
      </c>
      <c r="E28" s="30">
        <f t="shared" si="0"/>
        <v>15.103698351093223</v>
      </c>
      <c r="F28" s="11">
        <v>3548.39</v>
      </c>
      <c r="G28" s="11">
        <f t="shared" si="1"/>
        <v>147.05000000000018</v>
      </c>
      <c r="H28" s="36">
        <f t="shared" si="2"/>
        <v>4.1441329729821348</v>
      </c>
      <c r="J28" s="27"/>
      <c r="K28" s="28"/>
      <c r="L28" s="28"/>
      <c r="M28" s="28"/>
      <c r="N28" s="29"/>
      <c r="O28" s="29"/>
    </row>
    <row r="29" spans="1:15" s="25" customFormat="1" x14ac:dyDescent="0.2">
      <c r="A29" s="37" t="s">
        <v>66</v>
      </c>
      <c r="B29" s="38" t="s">
        <v>20</v>
      </c>
      <c r="C29" s="9">
        <v>10400</v>
      </c>
      <c r="D29" s="9">
        <v>599.29999999999995</v>
      </c>
      <c r="E29" s="9">
        <f t="shared" si="0"/>
        <v>5.7624999999999993</v>
      </c>
      <c r="F29" s="9">
        <v>7023.87</v>
      </c>
      <c r="G29" s="9">
        <f t="shared" si="1"/>
        <v>-6424.57</v>
      </c>
      <c r="H29" s="13">
        <f t="shared" si="2"/>
        <v>-91.467666685174976</v>
      </c>
      <c r="J29" s="27"/>
      <c r="K29" s="28"/>
      <c r="L29" s="28"/>
      <c r="M29" s="28"/>
      <c r="N29" s="29"/>
      <c r="O29" s="29"/>
    </row>
    <row r="30" spans="1:15" s="26" customFormat="1" x14ac:dyDescent="0.2">
      <c r="A30" s="39" t="s">
        <v>95</v>
      </c>
      <c r="B30" s="35" t="s">
        <v>94</v>
      </c>
      <c r="C30" s="11">
        <v>10400</v>
      </c>
      <c r="D30" s="11">
        <v>599.29999999999995</v>
      </c>
      <c r="E30" s="30">
        <f t="shared" si="0"/>
        <v>5.7624999999999993</v>
      </c>
      <c r="F30" s="11">
        <v>0</v>
      </c>
      <c r="G30" s="11">
        <f t="shared" si="1"/>
        <v>599.29999999999995</v>
      </c>
      <c r="H30" s="36">
        <v>0</v>
      </c>
      <c r="J30" s="27"/>
      <c r="K30" s="28"/>
      <c r="L30" s="28"/>
      <c r="M30" s="28"/>
      <c r="N30" s="29"/>
      <c r="O30" s="29"/>
    </row>
    <row r="31" spans="1:15" s="26" customFormat="1" ht="31.5" x14ac:dyDescent="0.2">
      <c r="A31" s="34" t="s">
        <v>67</v>
      </c>
      <c r="B31" s="35" t="s">
        <v>21</v>
      </c>
      <c r="C31" s="11">
        <v>0</v>
      </c>
      <c r="D31" s="11">
        <v>0</v>
      </c>
      <c r="E31" s="30" t="e">
        <f t="shared" si="0"/>
        <v>#DIV/0!</v>
      </c>
      <c r="F31" s="11">
        <v>7023.87</v>
      </c>
      <c r="G31" s="11">
        <f t="shared" si="1"/>
        <v>-7023.87</v>
      </c>
      <c r="H31" s="36">
        <f t="shared" si="2"/>
        <v>-100</v>
      </c>
      <c r="J31" s="27"/>
      <c r="K31" s="28"/>
      <c r="L31" s="28"/>
      <c r="M31" s="28"/>
      <c r="N31" s="29"/>
      <c r="O31" s="29"/>
    </row>
    <row r="32" spans="1:15" s="25" customFormat="1" x14ac:dyDescent="0.2">
      <c r="A32" s="37" t="s">
        <v>68</v>
      </c>
      <c r="B32" s="38" t="s">
        <v>22</v>
      </c>
      <c r="C32" s="9">
        <v>3116892.04</v>
      </c>
      <c r="D32" s="9">
        <v>505619.37</v>
      </c>
      <c r="E32" s="9">
        <f t="shared" si="0"/>
        <v>16.221908346880053</v>
      </c>
      <c r="F32" s="9">
        <v>463795.19</v>
      </c>
      <c r="G32" s="9">
        <f t="shared" si="1"/>
        <v>41824.179999999993</v>
      </c>
      <c r="H32" s="13">
        <f t="shared" si="2"/>
        <v>9.0178123667043621</v>
      </c>
      <c r="J32" s="27"/>
      <c r="K32" s="28"/>
      <c r="L32" s="28"/>
      <c r="M32" s="28"/>
      <c r="N32" s="29"/>
      <c r="O32" s="29"/>
    </row>
    <row r="33" spans="1:15" s="26" customFormat="1" x14ac:dyDescent="0.2">
      <c r="A33" s="34" t="s">
        <v>69</v>
      </c>
      <c r="B33" s="35" t="s">
        <v>23</v>
      </c>
      <c r="C33" s="11">
        <v>923869.89</v>
      </c>
      <c r="D33" s="11">
        <v>193683.17</v>
      </c>
      <c r="E33" s="30">
        <f t="shared" si="0"/>
        <v>20.964334057905059</v>
      </c>
      <c r="F33" s="11">
        <v>172598.35</v>
      </c>
      <c r="G33" s="11">
        <f t="shared" si="1"/>
        <v>21084.820000000007</v>
      </c>
      <c r="H33" s="36">
        <f t="shared" si="2"/>
        <v>12.216119099632181</v>
      </c>
      <c r="J33" s="27"/>
      <c r="K33" s="28"/>
      <c r="L33" s="28"/>
      <c r="M33" s="28"/>
      <c r="N33" s="29"/>
      <c r="O33" s="29"/>
    </row>
    <row r="34" spans="1:15" s="26" customFormat="1" x14ac:dyDescent="0.2">
      <c r="A34" s="34" t="s">
        <v>70</v>
      </c>
      <c r="B34" s="35" t="s">
        <v>24</v>
      </c>
      <c r="C34" s="11">
        <v>1906705.12</v>
      </c>
      <c r="D34" s="11">
        <v>272699.15000000002</v>
      </c>
      <c r="E34" s="30">
        <f t="shared" si="0"/>
        <v>14.302114529382498</v>
      </c>
      <c r="F34" s="11">
        <v>254156.72</v>
      </c>
      <c r="G34" s="11">
        <f t="shared" si="1"/>
        <v>18542.430000000022</v>
      </c>
      <c r="H34" s="36">
        <f t="shared" si="2"/>
        <v>7.2956678068555618</v>
      </c>
      <c r="J34" s="27"/>
      <c r="K34" s="28"/>
      <c r="L34" s="28"/>
      <c r="M34" s="28"/>
      <c r="N34" s="29"/>
      <c r="O34" s="29"/>
    </row>
    <row r="35" spans="1:15" s="26" customFormat="1" x14ac:dyDescent="0.2">
      <c r="A35" s="34" t="s">
        <v>71</v>
      </c>
      <c r="B35" s="35" t="s">
        <v>25</v>
      </c>
      <c r="C35" s="11">
        <v>210630.83</v>
      </c>
      <c r="D35" s="11">
        <v>27902.97</v>
      </c>
      <c r="E35" s="30">
        <f t="shared" si="0"/>
        <v>13.24733421028631</v>
      </c>
      <c r="F35" s="11">
        <v>27005.96</v>
      </c>
      <c r="G35" s="11">
        <f t="shared" si="1"/>
        <v>897.01000000000204</v>
      </c>
      <c r="H35" s="36">
        <f t="shared" si="2"/>
        <v>3.3215260631356927</v>
      </c>
      <c r="J35" s="27"/>
      <c r="K35" s="28"/>
      <c r="L35" s="28"/>
      <c r="M35" s="28"/>
      <c r="N35" s="29"/>
      <c r="O35" s="29"/>
    </row>
    <row r="36" spans="1:15" s="26" customFormat="1" ht="33" customHeight="1" x14ac:dyDescent="0.2">
      <c r="A36" s="34" t="s">
        <v>105</v>
      </c>
      <c r="B36" s="35" t="s">
        <v>106</v>
      </c>
      <c r="C36" s="11">
        <v>487.56</v>
      </c>
      <c r="D36" s="11">
        <v>191.8</v>
      </c>
      <c r="E36" s="30">
        <f t="shared" si="0"/>
        <v>39.338748051521868</v>
      </c>
      <c r="F36" s="11">
        <v>0</v>
      </c>
      <c r="G36" s="11">
        <f t="shared" si="1"/>
        <v>191.8</v>
      </c>
      <c r="H36" s="36">
        <v>0</v>
      </c>
      <c r="J36" s="27"/>
      <c r="K36" s="28"/>
      <c r="L36" s="28"/>
      <c r="M36" s="28"/>
      <c r="N36" s="29"/>
      <c r="O36" s="29"/>
    </row>
    <row r="37" spans="1:15" s="4" customFormat="1" x14ac:dyDescent="0.2">
      <c r="A37" s="34" t="s">
        <v>72</v>
      </c>
      <c r="B37" s="35" t="s">
        <v>26</v>
      </c>
      <c r="C37" s="11">
        <v>5192.25</v>
      </c>
      <c r="D37" s="11">
        <v>900</v>
      </c>
      <c r="E37" s="30">
        <f t="shared" si="0"/>
        <v>17.333525928065868</v>
      </c>
      <c r="F37" s="11">
        <v>750</v>
      </c>
      <c r="G37" s="11">
        <f t="shared" si="1"/>
        <v>150</v>
      </c>
      <c r="H37" s="36">
        <f t="shared" si="2"/>
        <v>20</v>
      </c>
      <c r="J37" s="5"/>
      <c r="K37" s="6"/>
      <c r="L37" s="6"/>
      <c r="M37" s="6"/>
      <c r="N37" s="7"/>
      <c r="O37" s="7"/>
    </row>
    <row r="38" spans="1:15" s="4" customFormat="1" x14ac:dyDescent="0.2">
      <c r="A38" s="34" t="s">
        <v>73</v>
      </c>
      <c r="B38" s="35" t="s">
        <v>27</v>
      </c>
      <c r="C38" s="11">
        <v>70006.39</v>
      </c>
      <c r="D38" s="11">
        <v>10242.280000000001</v>
      </c>
      <c r="E38" s="30">
        <f t="shared" si="0"/>
        <v>14.630493016423216</v>
      </c>
      <c r="F38" s="11">
        <v>9284.16</v>
      </c>
      <c r="G38" s="11">
        <f t="shared" si="1"/>
        <v>958.1200000000008</v>
      </c>
      <c r="H38" s="36">
        <f t="shared" si="2"/>
        <v>10.319942784269131</v>
      </c>
      <c r="J38" s="5"/>
      <c r="K38" s="6"/>
      <c r="L38" s="6"/>
      <c r="M38" s="6"/>
      <c r="N38" s="7"/>
      <c r="O38" s="7"/>
    </row>
    <row r="39" spans="1:15" x14ac:dyDescent="0.2">
      <c r="A39" s="37" t="s">
        <v>74</v>
      </c>
      <c r="B39" s="38" t="s">
        <v>28</v>
      </c>
      <c r="C39" s="9">
        <v>134802.63</v>
      </c>
      <c r="D39" s="9">
        <v>24232.3</v>
      </c>
      <c r="E39" s="9">
        <f t="shared" si="0"/>
        <v>17.976132958236793</v>
      </c>
      <c r="F39" s="9">
        <v>22662.879999999997</v>
      </c>
      <c r="G39" s="9">
        <f t="shared" si="1"/>
        <v>1569.4200000000019</v>
      </c>
      <c r="H39" s="13">
        <f t="shared" si="2"/>
        <v>6.9250686585288435</v>
      </c>
      <c r="J39" s="5"/>
      <c r="K39" s="6"/>
      <c r="L39" s="6"/>
      <c r="M39" s="6"/>
      <c r="N39" s="7"/>
      <c r="O39" s="7"/>
    </row>
    <row r="40" spans="1:15" s="4" customFormat="1" x14ac:dyDescent="0.2">
      <c r="A40" s="34" t="s">
        <v>75</v>
      </c>
      <c r="B40" s="35" t="s">
        <v>29</v>
      </c>
      <c r="C40" s="11">
        <v>124258.79</v>
      </c>
      <c r="D40" s="11">
        <v>22303.23</v>
      </c>
      <c r="E40" s="30">
        <f t="shared" si="0"/>
        <v>17.949015920724804</v>
      </c>
      <c r="F40" s="11">
        <v>21082.799999999999</v>
      </c>
      <c r="G40" s="11">
        <f t="shared" si="1"/>
        <v>1220.4300000000003</v>
      </c>
      <c r="H40" s="36">
        <f t="shared" si="2"/>
        <v>5.7887472252262455</v>
      </c>
      <c r="J40" s="5"/>
      <c r="K40" s="6"/>
      <c r="L40" s="6"/>
      <c r="M40" s="6"/>
      <c r="N40" s="7"/>
      <c r="O40" s="7"/>
    </row>
    <row r="41" spans="1:15" s="4" customFormat="1" ht="31.5" x14ac:dyDescent="0.2">
      <c r="A41" s="34" t="s">
        <v>76</v>
      </c>
      <c r="B41" s="35" t="s">
        <v>30</v>
      </c>
      <c r="C41" s="11">
        <v>10543.83</v>
      </c>
      <c r="D41" s="11">
        <v>1929.07</v>
      </c>
      <c r="E41" s="30">
        <f t="shared" si="0"/>
        <v>18.295723660187996</v>
      </c>
      <c r="F41" s="11">
        <v>1580.08</v>
      </c>
      <c r="G41" s="11">
        <f t="shared" si="1"/>
        <v>348.99</v>
      </c>
      <c r="H41" s="36">
        <f t="shared" si="2"/>
        <v>22.086856361703198</v>
      </c>
      <c r="J41" s="5"/>
      <c r="K41" s="6"/>
      <c r="L41" s="6"/>
      <c r="M41" s="6"/>
      <c r="N41" s="7"/>
      <c r="O41" s="7"/>
    </row>
    <row r="42" spans="1:15" x14ac:dyDescent="0.2">
      <c r="A42" s="37" t="s">
        <v>77</v>
      </c>
      <c r="B42" s="38" t="s">
        <v>31</v>
      </c>
      <c r="C42" s="9">
        <v>861868.15</v>
      </c>
      <c r="D42" s="9">
        <v>288658.83</v>
      </c>
      <c r="E42" s="9">
        <f t="shared" si="0"/>
        <v>33.492226160115095</v>
      </c>
      <c r="F42" s="9">
        <v>280469.58999999997</v>
      </c>
      <c r="G42" s="9">
        <f t="shared" si="1"/>
        <v>8189.2400000000489</v>
      </c>
      <c r="H42" s="13">
        <f t="shared" si="2"/>
        <v>2.9198317008271886</v>
      </c>
      <c r="J42" s="5"/>
      <c r="K42" s="6"/>
      <c r="L42" s="6"/>
      <c r="M42" s="6"/>
      <c r="N42" s="7"/>
      <c r="O42" s="7"/>
    </row>
    <row r="43" spans="1:15" s="4" customFormat="1" x14ac:dyDescent="0.2">
      <c r="A43" s="34" t="s">
        <v>78</v>
      </c>
      <c r="B43" s="35" t="s">
        <v>32</v>
      </c>
      <c r="C43" s="11">
        <v>599617.26</v>
      </c>
      <c r="D43" s="11">
        <v>233474.45</v>
      </c>
      <c r="E43" s="30">
        <f t="shared" si="0"/>
        <v>38.937246402813692</v>
      </c>
      <c r="F43" s="11">
        <v>227880.41</v>
      </c>
      <c r="G43" s="11">
        <f t="shared" si="1"/>
        <v>5594.0400000000081</v>
      </c>
      <c r="H43" s="36">
        <f t="shared" si="2"/>
        <v>2.4548139087515324</v>
      </c>
      <c r="J43" s="5"/>
      <c r="K43" s="6"/>
      <c r="L43" s="6"/>
      <c r="M43" s="6"/>
      <c r="N43" s="7"/>
      <c r="O43" s="7"/>
    </row>
    <row r="44" spans="1:15" x14ac:dyDescent="0.2">
      <c r="A44" s="40" t="s">
        <v>79</v>
      </c>
      <c r="B44" s="41" t="s">
        <v>33</v>
      </c>
      <c r="C44" s="11">
        <v>200355.17</v>
      </c>
      <c r="D44" s="11">
        <v>45728.45</v>
      </c>
      <c r="E44" s="12">
        <f t="shared" si="0"/>
        <v>22.823693543820202</v>
      </c>
      <c r="F44" s="11">
        <v>43963.31</v>
      </c>
      <c r="G44" s="11">
        <f t="shared" si="1"/>
        <v>1765.1399999999994</v>
      </c>
      <c r="H44" s="42">
        <f t="shared" si="2"/>
        <v>4.015029805535562</v>
      </c>
      <c r="J44" s="5"/>
      <c r="K44" s="6"/>
      <c r="L44" s="6"/>
      <c r="M44" s="6"/>
      <c r="N44" s="7"/>
      <c r="O44" s="7"/>
    </row>
    <row r="45" spans="1:15" x14ac:dyDescent="0.2">
      <c r="A45" s="40" t="s">
        <v>80</v>
      </c>
      <c r="B45" s="41" t="s">
        <v>34</v>
      </c>
      <c r="C45" s="11">
        <v>61895.71</v>
      </c>
      <c r="D45" s="11">
        <v>9455.93</v>
      </c>
      <c r="E45" s="12">
        <f t="shared" si="0"/>
        <v>15.277197725011959</v>
      </c>
      <c r="F45" s="11">
        <v>8625.8700000000008</v>
      </c>
      <c r="G45" s="11">
        <f t="shared" si="1"/>
        <v>830.05999999999949</v>
      </c>
      <c r="H45" s="42">
        <f t="shared" si="2"/>
        <v>9.6229133988803284</v>
      </c>
      <c r="J45" s="5"/>
      <c r="K45" s="6"/>
      <c r="L45" s="6"/>
      <c r="M45" s="6"/>
      <c r="N45" s="7"/>
      <c r="O45" s="7"/>
    </row>
    <row r="46" spans="1:15" x14ac:dyDescent="0.2">
      <c r="A46" s="37" t="s">
        <v>81</v>
      </c>
      <c r="B46" s="38" t="s">
        <v>35</v>
      </c>
      <c r="C46" s="9">
        <v>153266.29</v>
      </c>
      <c r="D46" s="9">
        <v>31836.04</v>
      </c>
      <c r="E46" s="9">
        <f t="shared" si="0"/>
        <v>20.771716990083078</v>
      </c>
      <c r="F46" s="9">
        <v>28532.240000000002</v>
      </c>
      <c r="G46" s="9">
        <f t="shared" si="1"/>
        <v>3303.7999999999993</v>
      </c>
      <c r="H46" s="13">
        <f t="shared" si="2"/>
        <v>11.579182006039488</v>
      </c>
      <c r="J46" s="5"/>
      <c r="K46" s="6"/>
      <c r="L46" s="6"/>
      <c r="M46" s="6"/>
      <c r="N46" s="7"/>
      <c r="O46" s="7"/>
    </row>
    <row r="47" spans="1:15" s="4" customFormat="1" x14ac:dyDescent="0.2">
      <c r="A47" s="34" t="s">
        <v>82</v>
      </c>
      <c r="B47" s="35" t="s">
        <v>36</v>
      </c>
      <c r="C47" s="11">
        <v>12755.36</v>
      </c>
      <c r="D47" s="11">
        <v>3024.26</v>
      </c>
      <c r="E47" s="30">
        <f t="shared" si="0"/>
        <v>23.709718894645075</v>
      </c>
      <c r="F47" s="11">
        <v>2450</v>
      </c>
      <c r="G47" s="11">
        <f t="shared" si="1"/>
        <v>574.26000000000022</v>
      </c>
      <c r="H47" s="36">
        <f t="shared" si="2"/>
        <v>23.439183673469401</v>
      </c>
      <c r="J47" s="5"/>
      <c r="K47" s="6"/>
      <c r="L47" s="6"/>
      <c r="M47" s="6"/>
      <c r="N47" s="7"/>
      <c r="O47" s="7"/>
    </row>
    <row r="48" spans="1:15" x14ac:dyDescent="0.2">
      <c r="A48" s="40" t="s">
        <v>83</v>
      </c>
      <c r="B48" s="41" t="s">
        <v>37</v>
      </c>
      <c r="C48" s="11">
        <v>12593.31</v>
      </c>
      <c r="D48" s="11">
        <v>1259.5899999999999</v>
      </c>
      <c r="E48" s="12">
        <f t="shared" si="0"/>
        <v>10.002056647537461</v>
      </c>
      <c r="F48" s="11">
        <v>374.59</v>
      </c>
      <c r="G48" s="11">
        <f t="shared" si="1"/>
        <v>885</v>
      </c>
      <c r="H48" s="42">
        <f t="shared" si="2"/>
        <v>236.25830908459915</v>
      </c>
      <c r="J48" s="5"/>
      <c r="K48" s="6"/>
      <c r="L48" s="6"/>
      <c r="M48" s="6"/>
      <c r="N48" s="7"/>
      <c r="O48" s="7"/>
    </row>
    <row r="49" spans="1:15" x14ac:dyDescent="0.2">
      <c r="A49" s="40" t="s">
        <v>84</v>
      </c>
      <c r="B49" s="41" t="s">
        <v>38</v>
      </c>
      <c r="C49" s="11">
        <v>123191.77</v>
      </c>
      <c r="D49" s="11">
        <v>26743.72</v>
      </c>
      <c r="E49" s="12">
        <f t="shared" si="0"/>
        <v>21.709015139566549</v>
      </c>
      <c r="F49" s="11">
        <v>24933.95</v>
      </c>
      <c r="G49" s="11">
        <f t="shared" si="1"/>
        <v>1809.7700000000004</v>
      </c>
      <c r="H49" s="42">
        <f t="shared" si="2"/>
        <v>7.2582563131794302</v>
      </c>
      <c r="J49" s="5"/>
      <c r="K49" s="6"/>
      <c r="L49" s="6"/>
      <c r="M49" s="6"/>
      <c r="N49" s="7"/>
      <c r="O49" s="7"/>
    </row>
    <row r="50" spans="1:15" ht="31.5" x14ac:dyDescent="0.2">
      <c r="A50" s="40" t="s">
        <v>85</v>
      </c>
      <c r="B50" s="41" t="s">
        <v>39</v>
      </c>
      <c r="C50" s="11">
        <v>4725.84</v>
      </c>
      <c r="D50" s="11">
        <v>808.48</v>
      </c>
      <c r="E50" s="12">
        <f t="shared" si="0"/>
        <v>17.107646471315153</v>
      </c>
      <c r="F50" s="11">
        <v>773.7</v>
      </c>
      <c r="G50" s="11">
        <f t="shared" si="1"/>
        <v>34.779999999999973</v>
      </c>
      <c r="H50" s="42">
        <f t="shared" si="2"/>
        <v>4.4952824092025452</v>
      </c>
      <c r="J50" s="5"/>
      <c r="K50" s="6"/>
      <c r="L50" s="6"/>
      <c r="M50" s="6"/>
      <c r="N50" s="7"/>
      <c r="O50" s="7"/>
    </row>
    <row r="51" spans="1:15" ht="31.5" x14ac:dyDescent="0.2">
      <c r="A51" s="37" t="s">
        <v>87</v>
      </c>
      <c r="B51" s="38" t="s">
        <v>40</v>
      </c>
      <c r="C51" s="9">
        <v>94000</v>
      </c>
      <c r="D51" s="9">
        <v>0</v>
      </c>
      <c r="E51" s="9">
        <f t="shared" si="0"/>
        <v>0</v>
      </c>
      <c r="F51" s="9">
        <v>557.76</v>
      </c>
      <c r="G51" s="9">
        <f t="shared" si="1"/>
        <v>-557.76</v>
      </c>
      <c r="H51" s="13">
        <f t="shared" si="2"/>
        <v>-100</v>
      </c>
      <c r="J51" s="5"/>
      <c r="K51" s="6"/>
      <c r="L51" s="6"/>
      <c r="M51" s="6"/>
      <c r="N51" s="7"/>
      <c r="O51" s="7"/>
    </row>
    <row r="52" spans="1:15" s="4" customFormat="1" ht="31.5" x14ac:dyDescent="0.2">
      <c r="A52" s="34" t="s">
        <v>86</v>
      </c>
      <c r="B52" s="35" t="s">
        <v>41</v>
      </c>
      <c r="C52" s="11">
        <v>94000</v>
      </c>
      <c r="D52" s="11">
        <v>0</v>
      </c>
      <c r="E52" s="30">
        <f t="shared" si="0"/>
        <v>0</v>
      </c>
      <c r="F52" s="11">
        <v>557.76</v>
      </c>
      <c r="G52" s="11">
        <f t="shared" si="1"/>
        <v>-557.76</v>
      </c>
      <c r="H52" s="36">
        <f t="shared" si="2"/>
        <v>-100</v>
      </c>
      <c r="J52" s="5"/>
      <c r="K52" s="6"/>
      <c r="L52" s="6"/>
      <c r="M52" s="6"/>
      <c r="N52" s="7"/>
      <c r="O52" s="7"/>
    </row>
    <row r="53" spans="1:15" x14ac:dyDescent="0.25">
      <c r="A53" s="24"/>
      <c r="B53" s="43" t="s">
        <v>42</v>
      </c>
      <c r="C53" s="13">
        <v>10974067.16</v>
      </c>
      <c r="D53" s="13">
        <v>1856710.12</v>
      </c>
      <c r="E53" s="13">
        <f t="shared" si="0"/>
        <v>16.9190701398988</v>
      </c>
      <c r="F53" s="13">
        <v>1109562.76</v>
      </c>
      <c r="G53" s="9">
        <f t="shared" si="1"/>
        <v>747147.3600000001</v>
      </c>
      <c r="H53" s="13">
        <f t="shared" si="2"/>
        <v>67.337097723070656</v>
      </c>
    </row>
    <row r="54" spans="1:15" x14ac:dyDescent="0.25">
      <c r="B54" s="44"/>
      <c r="C54" s="45"/>
    </row>
    <row r="55" spans="1:15" x14ac:dyDescent="0.25">
      <c r="C55" s="8"/>
      <c r="D55" s="8"/>
      <c r="G55" s="46"/>
    </row>
  </sheetData>
  <mergeCells count="7">
    <mergeCell ref="A1:H2"/>
    <mergeCell ref="A4:A5"/>
    <mergeCell ref="B4:B5"/>
    <mergeCell ref="C4:D4"/>
    <mergeCell ref="E4:E5"/>
    <mergeCell ref="F4:F5"/>
    <mergeCell ref="G4:H4"/>
  </mergeCells>
  <pageMargins left="0.31496062992125984" right="0.31496062992125984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2025 года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Елена Шамельевна</dc:creator>
  <cp:lastModifiedBy>superuser</cp:lastModifiedBy>
  <cp:lastPrinted>2024-06-24T06:39:17Z</cp:lastPrinted>
  <dcterms:created xsi:type="dcterms:W3CDTF">2018-07-19T10:58:06Z</dcterms:created>
  <dcterms:modified xsi:type="dcterms:W3CDTF">2025-04-02T09:23:44Z</dcterms:modified>
</cp:coreProperties>
</file>